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55" yWindow="75" windowWidth="18435" windowHeight="9975"/>
  </bookViews>
  <sheets>
    <sheet name="Moos-3 Study_Final" sheetId="1" r:id="rId1"/>
  </sheets>
  <calcPr calcId="145621"/>
</workbook>
</file>

<file path=xl/calcChain.xml><?xml version="1.0" encoding="utf-8"?>
<calcChain xmlns="http://schemas.openxmlformats.org/spreadsheetml/2006/main">
  <c r="F26" i="1" l="1"/>
  <c r="E26" i="1"/>
  <c r="D26" i="1"/>
  <c r="C26" i="1"/>
  <c r="B26" i="1"/>
  <c r="E21" i="1"/>
  <c r="D21" i="1"/>
  <c r="C21" i="1"/>
  <c r="B21" i="1"/>
  <c r="E16" i="1"/>
</calcChain>
</file>

<file path=xl/sharedStrings.xml><?xml version="1.0" encoding="utf-8"?>
<sst xmlns="http://schemas.openxmlformats.org/spreadsheetml/2006/main" count="44" uniqueCount="37">
  <si>
    <t>MSI Analytical Lab</t>
  </si>
  <si>
    <t>FIA Nutrient Analysis Results</t>
  </si>
  <si>
    <t>Investigator:</t>
  </si>
  <si>
    <t>Moos-3 Study</t>
  </si>
  <si>
    <t>Analysis Date:</t>
  </si>
  <si>
    <t>Sample Batch:</t>
  </si>
  <si>
    <t>N/A</t>
  </si>
  <si>
    <t>Samples Run:</t>
  </si>
  <si>
    <t>Data File:</t>
  </si>
  <si>
    <t>2018-7-17_Moos-3 Study</t>
  </si>
  <si>
    <t>Analyses Charged:</t>
  </si>
  <si>
    <t>Micromolar</t>
  </si>
  <si>
    <t>Sample ID</t>
  </si>
  <si>
    <t>Phosphate</t>
  </si>
  <si>
    <t>Silicate</t>
  </si>
  <si>
    <t>Nitrite</t>
  </si>
  <si>
    <t>Nitrite+Nitrate</t>
  </si>
  <si>
    <t>Ammonia</t>
  </si>
  <si>
    <t>Check Standard 6</t>
  </si>
  <si>
    <t>DI Spike</t>
  </si>
  <si>
    <t>SW Spike</t>
  </si>
  <si>
    <t>Nitrite 20uM</t>
  </si>
  <si>
    <t>Nitrate 20uM</t>
  </si>
  <si>
    <t>Cadmium Column Efficiency %</t>
  </si>
  <si>
    <t>Moos -3</t>
  </si>
  <si>
    <t>Moos 3 expected value</t>
  </si>
  <si>
    <t>-</t>
  </si>
  <si>
    <t>% of expected</t>
  </si>
  <si>
    <t>Moos -3_Spike 7</t>
  </si>
  <si>
    <t>Spike 7 expected value</t>
  </si>
  <si>
    <t>Spike Recovery</t>
  </si>
  <si>
    <t>Check Standard 7</t>
  </si>
  <si>
    <t>Check Standard 9</t>
  </si>
  <si>
    <t>Actual value (micromolar):</t>
  </si>
  <si>
    <t>Method Detection Limit</t>
  </si>
  <si>
    <t>Control Spike</t>
  </si>
  <si>
    <t>Note: Results in Bold Face Type are less than the method detection limit.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</si>
</sst>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6" fillId="0" borderId="0" xfId="2" applyFont="1"/>
    <xf numFmtId="2" fontId="6" fillId="0" borderId="0" xfId="2" applyNumberFormat="1" applyFont="1"/>
    <xf numFmtId="0" fontId="5" fillId="0" borderId="0" xfId="2" applyFont="1" applyAlignment="1">
      <alignment horizontal="right"/>
    </xf>
    <xf numFmtId="21" fontId="6" fillId="0" borderId="0" xfId="2" applyNumberFormat="1" applyFont="1" applyAlignment="1">
      <alignment horizontal="left"/>
    </xf>
    <xf numFmtId="21" fontId="5" fillId="0" borderId="0" xfId="2" applyNumberFormat="1" applyFont="1" applyAlignment="1">
      <alignment horizontal="left"/>
    </xf>
    <xf numFmtId="14" fontId="6" fillId="0" borderId="0" xfId="2" applyNumberFormat="1" applyFont="1" applyAlignment="1">
      <alignment horizontal="left"/>
    </xf>
    <xf numFmtId="0" fontId="6" fillId="0" borderId="0" xfId="2" applyNumberFormat="1" applyFont="1" applyAlignment="1">
      <alignment horizontal="left"/>
    </xf>
    <xf numFmtId="0" fontId="5" fillId="0" borderId="1" xfId="2" applyFont="1" applyBorder="1" applyAlignment="1">
      <alignment horizontal="left"/>
    </xf>
    <xf numFmtId="0" fontId="6" fillId="0" borderId="3" xfId="2" applyFont="1" applyBorder="1"/>
    <xf numFmtId="0" fontId="6" fillId="0" borderId="1" xfId="2" applyFont="1" applyBorder="1" applyAlignment="1">
      <alignment horizontal="left"/>
    </xf>
    <xf numFmtId="2" fontId="6" fillId="0" borderId="2" xfId="2" applyNumberFormat="1" applyFont="1" applyBorder="1" applyAlignment="1">
      <alignment horizontal="right"/>
    </xf>
    <xf numFmtId="164" fontId="6" fillId="0" borderId="2" xfId="2" applyNumberFormat="1" applyFont="1" applyBorder="1" applyAlignment="1">
      <alignment horizontal="right"/>
    </xf>
    <xf numFmtId="2" fontId="6" fillId="0" borderId="4" xfId="2" applyNumberFormat="1" applyFont="1" applyBorder="1" applyAlignment="1">
      <alignment horizontal="right"/>
    </xf>
    <xf numFmtId="0" fontId="7" fillId="0" borderId="0" xfId="0" applyFont="1"/>
    <xf numFmtId="164" fontId="7" fillId="0" borderId="2" xfId="0" applyNumberFormat="1" applyFont="1" applyBorder="1"/>
    <xf numFmtId="0" fontId="6" fillId="0" borderId="0" xfId="2" applyFont="1" applyBorder="1" applyAlignment="1">
      <alignment horizontal="left"/>
    </xf>
    <xf numFmtId="2" fontId="6" fillId="0" borderId="0" xfId="2" applyNumberFormat="1" applyFont="1" applyBorder="1" applyAlignment="1">
      <alignment horizontal="right"/>
    </xf>
    <xf numFmtId="164" fontId="6" fillId="0" borderId="0" xfId="2" applyNumberFormat="1" applyFont="1" applyBorder="1" applyAlignment="1">
      <alignment horizontal="right"/>
    </xf>
    <xf numFmtId="0" fontId="6" fillId="0" borderId="5" xfId="2" applyFont="1" applyBorder="1" applyAlignment="1">
      <alignment horizontal="left"/>
    </xf>
    <xf numFmtId="2" fontId="6" fillId="0" borderId="6" xfId="2" applyNumberFormat="1" applyFont="1" applyBorder="1" applyAlignment="1">
      <alignment horizontal="right"/>
    </xf>
    <xf numFmtId="164" fontId="6" fillId="0" borderId="6" xfId="2" applyNumberFormat="1" applyFont="1" applyBorder="1" applyAlignment="1">
      <alignment horizontal="right"/>
    </xf>
    <xf numFmtId="2" fontId="6" fillId="0" borderId="7" xfId="2" applyNumberFormat="1" applyFont="1" applyBorder="1" applyAlignment="1">
      <alignment horizontal="right"/>
    </xf>
    <xf numFmtId="0" fontId="6" fillId="0" borderId="3" xfId="2" applyFont="1" applyBorder="1" applyAlignment="1">
      <alignment horizontal="left"/>
    </xf>
    <xf numFmtId="2" fontId="5" fillId="0" borderId="0" xfId="2" applyNumberFormat="1" applyFont="1" applyBorder="1" applyAlignment="1">
      <alignment horizontal="right"/>
    </xf>
    <xf numFmtId="2" fontId="6" fillId="0" borderId="8" xfId="2" applyNumberFormat="1" applyFont="1" applyBorder="1" applyAlignment="1">
      <alignment horizontal="right"/>
    </xf>
    <xf numFmtId="0" fontId="6" fillId="2" borderId="9" xfId="2" applyFont="1" applyFill="1" applyBorder="1" applyAlignment="1">
      <alignment horizontal="left"/>
    </xf>
    <xf numFmtId="2" fontId="6" fillId="2" borderId="10" xfId="2" applyNumberFormat="1" applyFont="1" applyFill="1" applyBorder="1" applyAlignment="1">
      <alignment horizontal="right"/>
    </xf>
    <xf numFmtId="9" fontId="6" fillId="2" borderId="10" xfId="1" applyFont="1" applyFill="1" applyBorder="1" applyAlignment="1">
      <alignment horizontal="right"/>
    </xf>
    <xf numFmtId="2" fontId="6" fillId="2" borderId="11" xfId="2" applyNumberFormat="1" applyFont="1" applyFill="1" applyBorder="1" applyAlignment="1">
      <alignment horizontal="right"/>
    </xf>
    <xf numFmtId="0" fontId="7" fillId="0" borderId="0" xfId="0" applyFont="1" applyBorder="1"/>
    <xf numFmtId="0" fontId="0" fillId="0" borderId="0" xfId="0" applyBorder="1"/>
    <xf numFmtId="2" fontId="0" fillId="0" borderId="0" xfId="0" applyNumberFormat="1" applyBorder="1"/>
    <xf numFmtId="164" fontId="6" fillId="0" borderId="7" xfId="2" applyNumberFormat="1" applyFont="1" applyBorder="1" applyAlignment="1">
      <alignment horizontal="right"/>
    </xf>
    <xf numFmtId="164" fontId="6" fillId="0" borderId="8" xfId="2" applyNumberFormat="1" applyFont="1" applyBorder="1" applyAlignment="1">
      <alignment horizontal="right"/>
    </xf>
    <xf numFmtId="9" fontId="6" fillId="2" borderId="10" xfId="1" applyNumberFormat="1" applyFont="1" applyFill="1" applyBorder="1" applyAlignment="1">
      <alignment horizontal="right"/>
    </xf>
    <xf numFmtId="165" fontId="6" fillId="2" borderId="10" xfId="1" applyNumberFormat="1" applyFont="1" applyFill="1" applyBorder="1" applyAlignment="1">
      <alignment horizontal="right"/>
    </xf>
    <xf numFmtId="9" fontId="6" fillId="2" borderId="11" xfId="1" applyFont="1" applyFill="1" applyBorder="1" applyAlignment="1">
      <alignment horizontal="right"/>
    </xf>
    <xf numFmtId="2" fontId="3" fillId="0" borderId="0" xfId="0" applyNumberFormat="1" applyFont="1" applyBorder="1"/>
    <xf numFmtId="165" fontId="0" fillId="3" borderId="0" xfId="1" applyNumberFormat="1" applyFont="1" applyFill="1" applyBorder="1"/>
    <xf numFmtId="165" fontId="0" fillId="0" borderId="0" xfId="1" applyNumberFormat="1" applyFont="1" applyBorder="1"/>
    <xf numFmtId="165" fontId="2" fillId="0" borderId="0" xfId="1" applyNumberFormat="1" applyFont="1"/>
    <xf numFmtId="0" fontId="3" fillId="0" borderId="0" xfId="0" applyFont="1" applyBorder="1"/>
    <xf numFmtId="0" fontId="6" fillId="0" borderId="1" xfId="2" applyFont="1" applyBorder="1"/>
    <xf numFmtId="164" fontId="6" fillId="0" borderId="4" xfId="2" applyNumberFormat="1" applyFont="1" applyBorder="1" applyAlignment="1">
      <alignment horizontal="right"/>
    </xf>
    <xf numFmtId="0" fontId="6" fillId="0" borderId="5" xfId="2" applyFont="1" applyBorder="1"/>
    <xf numFmtId="2" fontId="6" fillId="0" borderId="6" xfId="2" applyNumberFormat="1" applyFont="1" applyBorder="1"/>
    <xf numFmtId="164" fontId="6" fillId="0" borderId="6" xfId="2" applyNumberFormat="1" applyFont="1" applyBorder="1"/>
    <xf numFmtId="0" fontId="7" fillId="0" borderId="7" xfId="0" applyFont="1" applyBorder="1"/>
    <xf numFmtId="164" fontId="6" fillId="0" borderId="0" xfId="2" applyNumberFormat="1" applyFont="1" applyBorder="1"/>
    <xf numFmtId="164" fontId="6" fillId="0" borderId="8" xfId="2" applyNumberFormat="1" applyFont="1" applyBorder="1"/>
    <xf numFmtId="0" fontId="6" fillId="0" borderId="9" xfId="2" applyFont="1" applyBorder="1"/>
    <xf numFmtId="164" fontId="6" fillId="0" borderId="10" xfId="2" applyNumberFormat="1" applyFont="1" applyBorder="1"/>
    <xf numFmtId="164" fontId="6" fillId="0" borderId="11" xfId="2" applyNumberFormat="1" applyFont="1" applyBorder="1"/>
    <xf numFmtId="0" fontId="5" fillId="0" borderId="0" xfId="2" applyFont="1" applyFill="1" applyBorder="1"/>
    <xf numFmtId="164" fontId="7" fillId="0" borderId="0" xfId="0" applyNumberFormat="1" applyFont="1" applyBorder="1"/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2" fontId="5" fillId="0" borderId="10" xfId="2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workbookViewId="0">
      <selection activeCell="F29" sqref="F29"/>
    </sheetView>
  </sheetViews>
  <sheetFormatPr defaultRowHeight="15.75" x14ac:dyDescent="0.25"/>
  <cols>
    <col min="1" max="1" width="22" style="14" customWidth="1"/>
    <col min="2" max="2" width="23.85546875" style="14" customWidth="1"/>
    <col min="3" max="3" width="18.42578125" style="14" customWidth="1"/>
    <col min="4" max="4" width="10.7109375" style="14" bestFit="1" customWidth="1"/>
    <col min="5" max="5" width="15.7109375" style="14" bestFit="1" customWidth="1"/>
    <col min="6" max="6" width="10.42578125" style="14" bestFit="1" customWidth="1"/>
    <col min="7" max="7" width="9.140625" style="14"/>
    <col min="8" max="8" width="17.85546875" style="14" bestFit="1" customWidth="1"/>
    <col min="9" max="9" width="12.5703125" style="14" bestFit="1" customWidth="1"/>
    <col min="10" max="10" width="11.85546875" style="14" bestFit="1" customWidth="1"/>
    <col min="11" max="11" width="10.85546875" style="14" bestFit="1" customWidth="1"/>
    <col min="12" max="12" width="12" style="14" bestFit="1" customWidth="1"/>
    <col min="13" max="13" width="11.85546875" style="14" bestFit="1" customWidth="1"/>
    <col min="14" max="14" width="9.42578125" style="14" bestFit="1" customWidth="1"/>
    <col min="15" max="15" width="11.85546875" style="14" bestFit="1" customWidth="1"/>
    <col min="16" max="16" width="11" style="14" bestFit="1" customWidth="1"/>
    <col min="17" max="17" width="9.42578125" style="14" bestFit="1" customWidth="1"/>
    <col min="18" max="19" width="12" style="14" bestFit="1" customWidth="1"/>
    <col min="20" max="20" width="9.42578125" style="14" bestFit="1" customWidth="1"/>
    <col min="21" max="21" width="10.85546875" style="14" bestFit="1" customWidth="1"/>
    <col min="22" max="22" width="11" style="14" bestFit="1" customWidth="1"/>
    <col min="23" max="23" width="10.85546875" style="14" bestFit="1" customWidth="1"/>
    <col min="24" max="24" width="9.140625" style="14"/>
    <col min="25" max="26" width="10.5703125" style="14" bestFit="1" customWidth="1"/>
    <col min="27" max="28" width="9.140625" style="14"/>
    <col min="29" max="29" width="11.5703125" style="14" bestFit="1" customWidth="1"/>
    <col min="30" max="30" width="10.5703125" style="14" bestFit="1" customWidth="1"/>
    <col min="31" max="31" width="9.140625" style="14"/>
    <col min="32" max="32" width="11.5703125" style="14" bestFit="1" customWidth="1"/>
    <col min="33" max="33" width="10.5703125" style="14" bestFit="1" customWidth="1"/>
    <col min="34" max="35" width="9.140625" style="14"/>
    <col min="36" max="37" width="10.5703125" style="14" bestFit="1" customWidth="1"/>
    <col min="38" max="38" width="9.140625" style="14"/>
    <col min="39" max="40" width="10.5703125" style="14" bestFit="1" customWidth="1"/>
    <col min="41" max="16384" width="9.140625" style="14"/>
  </cols>
  <sheetData>
    <row r="1" spans="1:7" s="1" customFormat="1" x14ac:dyDescent="0.25">
      <c r="A1" s="56" t="s">
        <v>0</v>
      </c>
      <c r="B1" s="56"/>
      <c r="C1" s="56"/>
      <c r="D1" s="56"/>
    </row>
    <row r="2" spans="1:7" s="1" customFormat="1" x14ac:dyDescent="0.25">
      <c r="A2" s="56" t="s">
        <v>1</v>
      </c>
      <c r="B2" s="56"/>
      <c r="C2" s="56"/>
      <c r="D2" s="56"/>
    </row>
    <row r="3" spans="1:7" s="1" customFormat="1" x14ac:dyDescent="0.25">
      <c r="B3" s="2"/>
      <c r="C3" s="2"/>
      <c r="D3" s="2"/>
    </row>
    <row r="4" spans="1:7" s="1" customFormat="1" x14ac:dyDescent="0.25">
      <c r="A4" s="3" t="s">
        <v>2</v>
      </c>
      <c r="B4" s="4" t="s">
        <v>3</v>
      </c>
      <c r="C4" s="5" t="s">
        <v>4</v>
      </c>
      <c r="D4" s="6">
        <v>43298</v>
      </c>
    </row>
    <row r="5" spans="1:7" s="1" customFormat="1" x14ac:dyDescent="0.25">
      <c r="A5" s="3" t="s">
        <v>5</v>
      </c>
      <c r="B5" s="4" t="s">
        <v>6</v>
      </c>
      <c r="C5" s="5" t="s">
        <v>7</v>
      </c>
      <c r="D5" s="7">
        <v>0</v>
      </c>
    </row>
    <row r="6" spans="1:7" s="1" customFormat="1" x14ac:dyDescent="0.25">
      <c r="A6" s="3" t="s">
        <v>8</v>
      </c>
      <c r="B6" s="4" t="s">
        <v>9</v>
      </c>
      <c r="C6" s="5" t="s">
        <v>10</v>
      </c>
      <c r="D6" s="7">
        <v>0</v>
      </c>
    </row>
    <row r="8" spans="1:7" s="1" customFormat="1" x14ac:dyDescent="0.25">
      <c r="A8" s="3"/>
      <c r="B8" s="59" t="s">
        <v>11</v>
      </c>
      <c r="C8" s="59"/>
      <c r="D8" s="59"/>
      <c r="E8" s="59"/>
      <c r="F8" s="59"/>
    </row>
    <row r="9" spans="1:7" s="1" customFormat="1" x14ac:dyDescent="0.25">
      <c r="A9" s="8" t="s">
        <v>12</v>
      </c>
      <c r="B9" s="57" t="s">
        <v>13</v>
      </c>
      <c r="C9" s="57" t="s">
        <v>14</v>
      </c>
      <c r="D9" s="57" t="s">
        <v>15</v>
      </c>
      <c r="E9" s="57" t="s">
        <v>16</v>
      </c>
      <c r="F9" s="58" t="s">
        <v>17</v>
      </c>
      <c r="G9" s="9"/>
    </row>
    <row r="10" spans="1:7" x14ac:dyDescent="0.25">
      <c r="A10" s="10" t="s">
        <v>18</v>
      </c>
      <c r="B10" s="11">
        <v>4.0112319370852019</v>
      </c>
      <c r="C10" s="12">
        <v>20.114278023490709</v>
      </c>
      <c r="D10" s="11">
        <v>2.0002091042833849</v>
      </c>
      <c r="E10" s="11">
        <v>5.9936501569397072</v>
      </c>
      <c r="F10" s="13">
        <v>3.9130063238476809</v>
      </c>
    </row>
    <row r="11" spans="1:7" x14ac:dyDescent="0.25">
      <c r="A11" s="10" t="s">
        <v>19</v>
      </c>
      <c r="B11" s="11">
        <v>4.0112319370852019</v>
      </c>
      <c r="C11" s="12">
        <v>20.27938361103514</v>
      </c>
      <c r="D11" s="11">
        <v>2.0083667589444447</v>
      </c>
      <c r="E11" s="11">
        <v>6.0166309058294472</v>
      </c>
      <c r="F11" s="13">
        <v>3.9534265261279709</v>
      </c>
    </row>
    <row r="12" spans="1:7" x14ac:dyDescent="0.25">
      <c r="A12" s="10" t="s">
        <v>20</v>
      </c>
      <c r="B12" s="11">
        <v>3.9559164687783333</v>
      </c>
      <c r="C12" s="15">
        <v>20.472501578252</v>
      </c>
      <c r="D12" s="11">
        <v>2.0545847653206586</v>
      </c>
      <c r="E12" s="11">
        <v>5.9017191849237811</v>
      </c>
      <c r="F12" s="13">
        <v>4.0443044746536874</v>
      </c>
    </row>
    <row r="13" spans="1:7" x14ac:dyDescent="0.25">
      <c r="A13" s="16"/>
      <c r="B13" s="17"/>
      <c r="C13" s="18"/>
      <c r="D13" s="17"/>
      <c r="E13" s="17"/>
      <c r="F13" s="17"/>
    </row>
    <row r="14" spans="1:7" x14ac:dyDescent="0.25">
      <c r="A14" s="19" t="s">
        <v>21</v>
      </c>
      <c r="B14" s="20"/>
      <c r="C14" s="20"/>
      <c r="D14" s="21">
        <v>20.095691416732102</v>
      </c>
      <c r="E14" s="21">
        <v>20.111140045574121</v>
      </c>
      <c r="F14" s="22"/>
    </row>
    <row r="15" spans="1:7" x14ac:dyDescent="0.25">
      <c r="A15" s="23" t="s">
        <v>22</v>
      </c>
      <c r="B15" s="17"/>
      <c r="C15" s="17"/>
      <c r="D15" s="24">
        <v>1.9268926232377002E-2</v>
      </c>
      <c r="E15" s="18">
        <v>19.964965731148816</v>
      </c>
      <c r="F15" s="25"/>
    </row>
    <row r="16" spans="1:7" x14ac:dyDescent="0.25">
      <c r="A16" s="26" t="s">
        <v>23</v>
      </c>
      <c r="B16" s="27"/>
      <c r="C16" s="27"/>
      <c r="D16" s="27"/>
      <c r="E16" s="28">
        <f>E15/E14</f>
        <v>0.99273167438076315</v>
      </c>
      <c r="F16" s="29"/>
    </row>
    <row r="17" spans="1:24" x14ac:dyDescent="0.25">
      <c r="A17" s="16"/>
      <c r="B17" s="17"/>
      <c r="C17" s="17"/>
      <c r="D17" s="17"/>
      <c r="E17" s="17"/>
      <c r="F17" s="17"/>
    </row>
    <row r="18" spans="1:24" x14ac:dyDescent="0.25">
      <c r="A18" s="19" t="s">
        <v>24</v>
      </c>
      <c r="B18" s="20">
        <v>1.7005936961453045</v>
      </c>
      <c r="C18" s="21">
        <v>29.196029474699589</v>
      </c>
      <c r="D18" s="20">
        <v>3.6252593320824169</v>
      </c>
      <c r="E18" s="21">
        <v>25.328682419023739</v>
      </c>
      <c r="F18" s="22">
        <v>4.1552505395469614</v>
      </c>
    </row>
    <row r="19" spans="1:24" x14ac:dyDescent="0.25">
      <c r="A19" s="23" t="s">
        <v>24</v>
      </c>
      <c r="B19" s="17">
        <v>1.7024350464022915</v>
      </c>
      <c r="C19" s="18">
        <v>29.196029474699589</v>
      </c>
      <c r="D19" s="17">
        <v>3.6521420326955236</v>
      </c>
      <c r="E19" s="18">
        <v>25.551642119614986</v>
      </c>
      <c r="F19" s="25">
        <v>4.0644868777883998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4" x14ac:dyDescent="0.25">
      <c r="A20" s="23" t="s">
        <v>25</v>
      </c>
      <c r="B20" s="17">
        <v>1.6</v>
      </c>
      <c r="C20" s="18">
        <v>30.5</v>
      </c>
      <c r="D20" s="17">
        <v>3.54</v>
      </c>
      <c r="E20" s="18">
        <v>26.6</v>
      </c>
      <c r="F20" s="25" t="s">
        <v>26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4" x14ac:dyDescent="0.25">
      <c r="A21" s="26" t="s">
        <v>27</v>
      </c>
      <c r="B21" s="28">
        <f>B19/B20</f>
        <v>1.064021904001432</v>
      </c>
      <c r="C21" s="28">
        <f t="shared" ref="C21:E21" si="0">C19/C20</f>
        <v>0.95724686802293735</v>
      </c>
      <c r="D21" s="28">
        <f t="shared" si="0"/>
        <v>1.0316785403094699</v>
      </c>
      <c r="E21" s="28">
        <f t="shared" si="0"/>
        <v>0.96058804960958588</v>
      </c>
      <c r="F21" s="29" t="s">
        <v>26</v>
      </c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0"/>
    </row>
    <row r="22" spans="1:24" x14ac:dyDescent="0.25">
      <c r="A22" s="16"/>
      <c r="B22" s="17"/>
      <c r="C22" s="17"/>
      <c r="D22" s="17"/>
      <c r="E22" s="17"/>
      <c r="F22" s="17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0"/>
    </row>
    <row r="23" spans="1:24" x14ac:dyDescent="0.25">
      <c r="A23" s="19" t="s">
        <v>28</v>
      </c>
      <c r="B23" s="20">
        <v>9.7369516136174479</v>
      </c>
      <c r="C23" s="21">
        <v>68.765350702192293</v>
      </c>
      <c r="D23" s="20">
        <v>7.809227266901468</v>
      </c>
      <c r="E23" s="21">
        <v>36.671139706377041</v>
      </c>
      <c r="F23" s="33">
        <v>12.680398133616325</v>
      </c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0"/>
    </row>
    <row r="24" spans="1:24" x14ac:dyDescent="0.25">
      <c r="A24" s="23" t="s">
        <v>28</v>
      </c>
      <c r="B24" s="17">
        <v>9.7184503796097719</v>
      </c>
      <c r="C24" s="18">
        <v>68.517412656269769</v>
      </c>
      <c r="D24" s="17">
        <v>7.7831483480864856</v>
      </c>
      <c r="E24" s="18">
        <v>36.511061076862617</v>
      </c>
      <c r="F24" s="34">
        <v>12.680398133616325</v>
      </c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0"/>
    </row>
    <row r="25" spans="1:24" x14ac:dyDescent="0.25">
      <c r="A25" s="23" t="s">
        <v>29</v>
      </c>
      <c r="B25" s="17">
        <v>8</v>
      </c>
      <c r="C25" s="18">
        <v>40</v>
      </c>
      <c r="D25" s="17">
        <v>4</v>
      </c>
      <c r="E25" s="18">
        <v>12</v>
      </c>
      <c r="F25" s="25">
        <v>8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:24" x14ac:dyDescent="0.25">
      <c r="A26" s="26" t="s">
        <v>30</v>
      </c>
      <c r="B26" s="35">
        <f>(B24-B19)/8</f>
        <v>1.0020019166509351</v>
      </c>
      <c r="C26" s="36">
        <f>(C24-C19)/40</f>
        <v>0.98303457953925455</v>
      </c>
      <c r="D26" s="28">
        <f>(D24-D19)/4</f>
        <v>1.0327515788477406</v>
      </c>
      <c r="E26" s="28">
        <f>(E24-E19)/12</f>
        <v>0.91328491310396931</v>
      </c>
      <c r="F26" s="37">
        <f>(F24-F19)/8</f>
        <v>1.0769889069784906</v>
      </c>
      <c r="H26" s="31"/>
      <c r="I26" s="38"/>
      <c r="J26" s="32"/>
      <c r="K26" s="39"/>
      <c r="L26" s="38"/>
      <c r="M26" s="32"/>
      <c r="N26" s="40"/>
      <c r="O26" s="38"/>
      <c r="P26" s="32"/>
      <c r="Q26" s="40"/>
      <c r="R26" s="38"/>
      <c r="S26" s="32"/>
      <c r="T26" s="39"/>
      <c r="U26" s="38"/>
      <c r="V26" s="32"/>
      <c r="W26" s="40"/>
      <c r="X26" s="41"/>
    </row>
    <row r="27" spans="1:24" x14ac:dyDescent="0.25">
      <c r="A27" s="16"/>
      <c r="B27" s="17"/>
      <c r="C27" s="17"/>
      <c r="D27" s="17"/>
      <c r="E27" s="17"/>
      <c r="F27" s="17"/>
      <c r="H27" s="30"/>
      <c r="I27" s="42"/>
      <c r="J27" s="32"/>
      <c r="K27" s="40"/>
      <c r="L27" s="42"/>
      <c r="M27" s="32"/>
      <c r="N27" s="40"/>
      <c r="O27" s="42"/>
      <c r="P27" s="32"/>
      <c r="Q27" s="40"/>
      <c r="R27" s="42"/>
      <c r="S27" s="32"/>
      <c r="T27" s="40"/>
      <c r="U27" s="42"/>
      <c r="V27" s="32"/>
      <c r="W27" s="40"/>
      <c r="X27" s="41"/>
    </row>
    <row r="28" spans="1:24" x14ac:dyDescent="0.25">
      <c r="A28" s="10" t="s">
        <v>18</v>
      </c>
      <c r="B28" s="11">
        <v>3.9927932458985436</v>
      </c>
      <c r="C28" s="12">
        <v>20.361936643225597</v>
      </c>
      <c r="D28" s="11">
        <v>2.0165239528388681</v>
      </c>
      <c r="E28" s="11">
        <v>5.9936501569397072</v>
      </c>
      <c r="F28" s="13">
        <v>3.9938282665120597</v>
      </c>
    </row>
    <row r="29" spans="1:24" x14ac:dyDescent="0.25">
      <c r="A29" s="43" t="s">
        <v>31</v>
      </c>
      <c r="B29" s="11">
        <v>8.0356826147460811</v>
      </c>
      <c r="C29" s="12">
        <v>40.261852410829754</v>
      </c>
      <c r="D29" s="11">
        <v>4.1083646398373643</v>
      </c>
      <c r="E29" s="12">
        <v>12.032876795824521</v>
      </c>
      <c r="F29" s="13">
        <v>8.4585928785884317</v>
      </c>
    </row>
    <row r="30" spans="1:24" x14ac:dyDescent="0.25">
      <c r="A30" s="43" t="s">
        <v>32</v>
      </c>
      <c r="B30" s="12">
        <v>20.092105483153865</v>
      </c>
      <c r="C30" s="12">
        <v>60.83204276538045</v>
      </c>
      <c r="D30" s="12">
        <v>10.007223121129462</v>
      </c>
      <c r="E30" s="12">
        <v>29.772721162611454</v>
      </c>
      <c r="F30" s="44">
        <v>20.390618302574698</v>
      </c>
    </row>
    <row r="31" spans="1:24" x14ac:dyDescent="0.25">
      <c r="A31" s="45" t="s">
        <v>33</v>
      </c>
      <c r="B31" s="46"/>
      <c r="C31" s="46"/>
      <c r="D31" s="46"/>
      <c r="E31" s="47"/>
      <c r="F31" s="48"/>
    </row>
    <row r="32" spans="1:24" x14ac:dyDescent="0.25">
      <c r="A32" s="9" t="s">
        <v>34</v>
      </c>
      <c r="B32" s="49">
        <v>0.1</v>
      </c>
      <c r="C32" s="49">
        <v>1</v>
      </c>
      <c r="D32" s="49">
        <v>0.1</v>
      </c>
      <c r="E32" s="49">
        <v>0.2</v>
      </c>
      <c r="F32" s="50">
        <v>0.1</v>
      </c>
    </row>
    <row r="33" spans="1:6" x14ac:dyDescent="0.25">
      <c r="A33" s="9" t="s">
        <v>18</v>
      </c>
      <c r="B33" s="49">
        <v>4</v>
      </c>
      <c r="C33" s="49">
        <v>20</v>
      </c>
      <c r="D33" s="49">
        <v>2</v>
      </c>
      <c r="E33" s="49">
        <v>6</v>
      </c>
      <c r="F33" s="50">
        <v>4</v>
      </c>
    </row>
    <row r="34" spans="1:6" x14ac:dyDescent="0.25">
      <c r="A34" s="9" t="s">
        <v>31</v>
      </c>
      <c r="B34" s="49">
        <v>8</v>
      </c>
      <c r="C34" s="49">
        <v>40</v>
      </c>
      <c r="D34" s="49">
        <v>4</v>
      </c>
      <c r="E34" s="49">
        <v>12</v>
      </c>
      <c r="F34" s="50">
        <v>8</v>
      </c>
    </row>
    <row r="35" spans="1:6" x14ac:dyDescent="0.25">
      <c r="A35" s="9" t="s">
        <v>32</v>
      </c>
      <c r="B35" s="49">
        <v>20</v>
      </c>
      <c r="C35" s="49">
        <v>60</v>
      </c>
      <c r="D35" s="49">
        <v>10</v>
      </c>
      <c r="E35" s="49">
        <v>30</v>
      </c>
      <c r="F35" s="50">
        <v>20</v>
      </c>
    </row>
    <row r="36" spans="1:6" x14ac:dyDescent="0.25">
      <c r="A36" s="51" t="s">
        <v>35</v>
      </c>
      <c r="B36" s="52">
        <v>4</v>
      </c>
      <c r="C36" s="52">
        <v>20</v>
      </c>
      <c r="D36" s="52">
        <v>2</v>
      </c>
      <c r="E36" s="52">
        <v>6</v>
      </c>
      <c r="F36" s="53">
        <v>4</v>
      </c>
    </row>
    <row r="37" spans="1:6" x14ac:dyDescent="0.25">
      <c r="A37" s="54" t="s">
        <v>36</v>
      </c>
      <c r="B37" s="1"/>
      <c r="C37" s="1"/>
      <c r="D37" s="1"/>
      <c r="E37" s="1"/>
    </row>
    <row r="38" spans="1:6" x14ac:dyDescent="0.25">
      <c r="A38" s="30"/>
      <c r="B38" s="55"/>
      <c r="C38" s="55"/>
      <c r="D38" s="55"/>
    </row>
    <row r="39" spans="1:6" x14ac:dyDescent="0.25">
      <c r="A39" s="30"/>
      <c r="B39" s="55"/>
      <c r="C39" s="55"/>
      <c r="D39" s="55"/>
    </row>
    <row r="40" spans="1:6" x14ac:dyDescent="0.25">
      <c r="A40" s="30"/>
      <c r="B40" s="55"/>
      <c r="C40" s="55"/>
      <c r="D40" s="55"/>
    </row>
    <row r="41" spans="1:6" x14ac:dyDescent="0.25">
      <c r="A41" s="30"/>
      <c r="B41" s="55"/>
      <c r="C41" s="55"/>
      <c r="D41" s="55"/>
    </row>
    <row r="42" spans="1:6" x14ac:dyDescent="0.25">
      <c r="A42" s="30"/>
      <c r="B42" s="55"/>
      <c r="C42" s="55"/>
      <c r="D42" s="55"/>
    </row>
    <row r="43" spans="1:6" x14ac:dyDescent="0.25">
      <c r="A43" s="30"/>
      <c r="B43" s="55"/>
      <c r="C43" s="55"/>
      <c r="D43" s="55"/>
    </row>
    <row r="44" spans="1:6" x14ac:dyDescent="0.25">
      <c r="A44" s="30"/>
      <c r="B44" s="55"/>
      <c r="C44" s="55"/>
      <c r="D44" s="55"/>
    </row>
    <row r="45" spans="1:6" x14ac:dyDescent="0.25">
      <c r="A45" s="30"/>
      <c r="B45" s="55"/>
      <c r="C45" s="55"/>
      <c r="D45" s="55"/>
    </row>
    <row r="46" spans="1:6" x14ac:dyDescent="0.25">
      <c r="A46" s="30"/>
      <c r="B46" s="55"/>
      <c r="C46" s="55"/>
      <c r="D46" s="55"/>
    </row>
    <row r="47" spans="1:6" x14ac:dyDescent="0.25">
      <c r="A47" s="30"/>
      <c r="B47" s="55"/>
      <c r="C47" s="55"/>
      <c r="D47" s="55"/>
    </row>
    <row r="48" spans="1:6" x14ac:dyDescent="0.25">
      <c r="A48" s="30"/>
      <c r="B48" s="55"/>
      <c r="C48" s="55"/>
      <c r="D48" s="55"/>
    </row>
    <row r="49" spans="1:4" x14ac:dyDescent="0.25">
      <c r="A49" s="30"/>
      <c r="B49" s="55"/>
      <c r="C49" s="55"/>
      <c r="D49" s="55"/>
    </row>
    <row r="50" spans="1:4" x14ac:dyDescent="0.25">
      <c r="A50" s="30"/>
      <c r="B50" s="55"/>
      <c r="C50" s="55"/>
      <c r="D50" s="55"/>
    </row>
    <row r="51" spans="1:4" x14ac:dyDescent="0.25">
      <c r="A51" s="30"/>
      <c r="B51" s="55"/>
      <c r="C51" s="55"/>
      <c r="D51" s="55"/>
    </row>
    <row r="52" spans="1:4" x14ac:dyDescent="0.25">
      <c r="A52" s="30"/>
      <c r="B52" s="55"/>
      <c r="C52" s="55"/>
      <c r="D52" s="55"/>
    </row>
    <row r="53" spans="1:4" x14ac:dyDescent="0.25">
      <c r="A53" s="30"/>
      <c r="B53" s="55"/>
      <c r="C53" s="55"/>
      <c r="D53" s="55"/>
    </row>
    <row r="54" spans="1:4" x14ac:dyDescent="0.25">
      <c r="A54" s="30"/>
      <c r="B54" s="55"/>
      <c r="C54" s="55"/>
      <c r="D54" s="55"/>
    </row>
    <row r="55" spans="1:4" x14ac:dyDescent="0.25">
      <c r="A55" s="30"/>
      <c r="B55" s="55"/>
      <c r="C55" s="55"/>
      <c r="D55" s="55"/>
    </row>
    <row r="56" spans="1:4" x14ac:dyDescent="0.25">
      <c r="A56" s="30"/>
      <c r="B56" s="55"/>
      <c r="C56" s="55"/>
      <c r="D56" s="55"/>
    </row>
    <row r="57" spans="1:4" x14ac:dyDescent="0.25">
      <c r="A57" s="30"/>
      <c r="B57" s="55"/>
      <c r="C57" s="55"/>
      <c r="D57" s="55"/>
    </row>
    <row r="58" spans="1:4" x14ac:dyDescent="0.25">
      <c r="A58" s="30"/>
      <c r="B58" s="55"/>
      <c r="C58" s="55"/>
      <c r="D58" s="55"/>
    </row>
    <row r="59" spans="1:4" x14ac:dyDescent="0.25">
      <c r="A59" s="30"/>
      <c r="B59" s="55"/>
      <c r="C59" s="55"/>
      <c r="D59" s="55"/>
    </row>
    <row r="60" spans="1:4" x14ac:dyDescent="0.25">
      <c r="A60" s="30"/>
      <c r="B60" s="55"/>
      <c r="C60" s="55"/>
      <c r="D60" s="55"/>
    </row>
  </sheetData>
  <mergeCells count="3">
    <mergeCell ref="A1:D1"/>
    <mergeCell ref="A2:D2"/>
    <mergeCell ref="B8:F8"/>
  </mergeCells>
  <pageMargins left="0.25" right="0.25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Moos-3 Study_Final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cp:lastPrinted>2018-07-18T16:04:44Z</cp:lastPrinted>
  <dcterms:created xsi:type="dcterms:W3CDTF">2018-07-17T22:29:54Z</dcterms:created>
  <dcterms:modified xsi:type="dcterms:W3CDTF">2018-07-18T16:05:58Z</dcterms:modified>
</cp:coreProperties>
</file>